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I:\WestBetuwe\Communicatie\Communicatie Online\0 Website Internet\07 nieuwe website Open Online vanaf 2023\01 content web iO dimpact\Rekenkamer rivierenland webpagina\"/>
    </mc:Choice>
  </mc:AlternateContent>
  <xr:revisionPtr revIDLastSave="0" documentId="8_{1FF4FFD4-8D02-4A61-85C6-7AA7A125B0BC}" xr6:coauthVersionLast="47" xr6:coauthVersionMax="47" xr10:uidLastSave="{00000000-0000-0000-0000-000000000000}"/>
  <bookViews>
    <workbookView xWindow="-120" yWindow="-120" windowWidth="29040" windowHeight="15840" xr2:uid="{F7C20430-A0AB-4A34-B083-0BBB6A559DC3}"/>
  </bookViews>
  <sheets>
    <sheet name="Voorblad" sheetId="2" r:id="rId1"/>
    <sheet name="Jaarrekening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1" l="1"/>
  <c r="C8" i="1"/>
  <c r="C9" i="1"/>
  <c r="C7" i="1"/>
  <c r="C18" i="1"/>
  <c r="C11" i="1"/>
  <c r="C20" i="1" s="1"/>
  <c r="B16" i="1"/>
  <c r="B17" i="1"/>
  <c r="B18" i="1"/>
  <c r="B11" i="1"/>
  <c r="B20" i="1" s="1"/>
  <c r="B24" i="1" s="1"/>
  <c r="C22" i="1" l="1"/>
  <c r="C24" i="1" s="1"/>
</calcChain>
</file>

<file path=xl/sharedStrings.xml><?xml version="1.0" encoding="utf-8"?>
<sst xmlns="http://schemas.openxmlformats.org/spreadsheetml/2006/main" count="23" uniqueCount="23">
  <si>
    <t xml:space="preserve">Begroting </t>
  </si>
  <si>
    <t>Realisatie</t>
  </si>
  <si>
    <t>Lasten</t>
  </si>
  <si>
    <t>Salariskosten</t>
  </si>
  <si>
    <t>Vakliteratuur, lidmaatschappen en contributies</t>
  </si>
  <si>
    <t>Uitbestede werkzaamheden</t>
  </si>
  <si>
    <t>Prresentiegelden</t>
  </si>
  <si>
    <t>Reis- en verblijfskosten</t>
  </si>
  <si>
    <t>Cursussen en conferenties</t>
  </si>
  <si>
    <t>Totaal lasten</t>
  </si>
  <si>
    <t>Bijdrage West Betuwe</t>
  </si>
  <si>
    <t>Bijdrage Buren</t>
  </si>
  <si>
    <t>Bijdrage huisvestingskosten</t>
  </si>
  <si>
    <t>Totaal baten</t>
  </si>
  <si>
    <t>Bijdrage Culemborg</t>
  </si>
  <si>
    <t>Saldo van baten en lasten</t>
  </si>
  <si>
    <t>Toevoeging reserves</t>
  </si>
  <si>
    <t>Totaal</t>
  </si>
  <si>
    <t>Baten</t>
  </si>
  <si>
    <t>Omschrijving</t>
  </si>
  <si>
    <t>Jaarrekening 2024</t>
  </si>
  <si>
    <t>Gemeenschappelijke Regeling</t>
  </si>
  <si>
    <t xml:space="preserve">Rekenkamer Rivierenland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</si>
</sst>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4" x14ac:knownFonts="1">
    <font>
      <sz val="11"/>
      <color theme="1"/>
      <name val="Roboto"/>
      <family val="2"/>
    </font>
    <font>
      <sz val="11"/>
      <color theme="1"/>
      <name val="Roboto"/>
      <family val="2"/>
    </font>
    <font>
      <b/>
      <sz val="11"/>
      <color theme="1"/>
      <name val="Roboto"/>
    </font>
    <font>
      <b/>
      <sz val="24"/>
      <color theme="1"/>
      <name val="Roboto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0" fontId="0" fillId="0" borderId="0" xfId="0" applyAlignment="1">
      <alignment horizontal="center"/>
    </xf>
    <xf numFmtId="164" fontId="0" fillId="0" borderId="0" xfId="1" applyNumberFormat="1" applyFont="1" applyAlignment="1">
      <alignment horizontal="center"/>
    </xf>
    <xf numFmtId="0" fontId="2" fillId="0" borderId="0" xfId="0" applyFont="1"/>
    <xf numFmtId="164" fontId="2" fillId="0" borderId="0" xfId="1" applyNumberFormat="1" applyFont="1" applyAlignment="1">
      <alignment horizontal="center"/>
    </xf>
    <xf numFmtId="0" fontId="2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164" fontId="2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</cellXfs>
  <cellStyles count="2">
    <cellStyle name="Komma" xfId="1" builtinId="3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E1E9B7-3154-4D82-A965-734648FBBE4F}">
  <dimension ref="A5:G13"/>
  <sheetViews>
    <sheetView tabSelected="1" workbookViewId="0">
      <selection activeCell="F15" sqref="F15"/>
    </sheetView>
  </sheetViews>
  <sheetFormatPr defaultRowHeight="13.9" x14ac:dyDescent="0.4"/>
  <sheetData>
    <row r="5" spans="1:7" ht="30.4" x14ac:dyDescent="0.85">
      <c r="A5" s="8" t="s">
        <v>20</v>
      </c>
      <c r="B5" s="8"/>
      <c r="C5" s="8"/>
      <c r="D5" s="8"/>
      <c r="E5" s="8"/>
      <c r="F5" s="8"/>
      <c r="G5" s="8"/>
    </row>
    <row r="11" spans="1:7" ht="30.4" x14ac:dyDescent="0.85">
      <c r="A11" s="8" t="s">
        <v>21</v>
      </c>
      <c r="B11" s="8"/>
      <c r="C11" s="8"/>
      <c r="D11" s="8"/>
      <c r="E11" s="8"/>
      <c r="F11" s="8"/>
      <c r="G11" s="8"/>
    </row>
    <row r="13" spans="1:7" ht="30.4" x14ac:dyDescent="0.85">
      <c r="A13" s="8" t="s">
        <v>22</v>
      </c>
      <c r="B13" s="8"/>
      <c r="C13" s="8"/>
      <c r="D13" s="8"/>
      <c r="E13" s="8"/>
      <c r="F13" s="8"/>
      <c r="G13" s="8"/>
    </row>
  </sheetData>
  <mergeCells count="3">
    <mergeCell ref="A5:G5"/>
    <mergeCell ref="A11:G11"/>
    <mergeCell ref="A13:G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18BCBA-93E9-487B-8F3C-2167B7FFEF6B}">
  <dimension ref="A1:C24"/>
  <sheetViews>
    <sheetView workbookViewId="0">
      <selection activeCell="F15" sqref="F15"/>
    </sheetView>
  </sheetViews>
  <sheetFormatPr defaultRowHeight="13.9" x14ac:dyDescent="0.4"/>
  <cols>
    <col min="1" max="1" width="41.125" bestFit="1" customWidth="1"/>
    <col min="2" max="2" width="13.1875" style="1" customWidth="1"/>
    <col min="3" max="3" width="14.875" style="1" customWidth="1"/>
  </cols>
  <sheetData>
    <row r="1" spans="1:3" x14ac:dyDescent="0.4">
      <c r="A1" s="3" t="s">
        <v>19</v>
      </c>
      <c r="B1" s="5" t="s">
        <v>0</v>
      </c>
      <c r="C1" s="5" t="s">
        <v>1</v>
      </c>
    </row>
    <row r="2" spans="1:3" s="3" customFormat="1" x14ac:dyDescent="0.4">
      <c r="B2" s="5">
        <v>2024</v>
      </c>
      <c r="C2" s="5">
        <v>2024</v>
      </c>
    </row>
    <row r="3" spans="1:3" x14ac:dyDescent="0.4">
      <c r="A3" s="3" t="s">
        <v>2</v>
      </c>
    </row>
    <row r="4" spans="1:3" x14ac:dyDescent="0.4">
      <c r="A4" t="s">
        <v>3</v>
      </c>
      <c r="B4" s="2">
        <v>32000</v>
      </c>
      <c r="C4" s="2">
        <v>32549.94</v>
      </c>
    </row>
    <row r="5" spans="1:3" x14ac:dyDescent="0.4">
      <c r="A5" t="s">
        <v>4</v>
      </c>
      <c r="B5" s="2">
        <v>1800</v>
      </c>
      <c r="C5" s="2">
        <v>23</v>
      </c>
    </row>
    <row r="6" spans="1:3" x14ac:dyDescent="0.4">
      <c r="A6" t="s">
        <v>5</v>
      </c>
      <c r="B6" s="2">
        <v>84250</v>
      </c>
      <c r="C6" s="2">
        <f>55307.18-4400-23-943</f>
        <v>49941.18</v>
      </c>
    </row>
    <row r="7" spans="1:3" x14ac:dyDescent="0.4">
      <c r="A7" t="s">
        <v>6</v>
      </c>
      <c r="B7" s="2">
        <v>15600</v>
      </c>
      <c r="C7" s="2">
        <f>4400+11018.4</f>
        <v>15418.4</v>
      </c>
    </row>
    <row r="8" spans="1:3" x14ac:dyDescent="0.4">
      <c r="A8" t="s">
        <v>7</v>
      </c>
      <c r="B8" s="2">
        <v>2700</v>
      </c>
      <c r="C8" s="2">
        <f>1798.61-6+943</f>
        <v>2735.6099999999997</v>
      </c>
    </row>
    <row r="9" spans="1:3" x14ac:dyDescent="0.4">
      <c r="A9" t="s">
        <v>8</v>
      </c>
      <c r="B9" s="2">
        <v>500</v>
      </c>
      <c r="C9" s="2">
        <f>401.51+6</f>
        <v>407.51</v>
      </c>
    </row>
    <row r="10" spans="1:3" x14ac:dyDescent="0.4">
      <c r="A10" t="s">
        <v>12</v>
      </c>
      <c r="B10" s="2">
        <v>6400</v>
      </c>
      <c r="C10" s="2">
        <v>6400</v>
      </c>
    </row>
    <row r="11" spans="1:3" x14ac:dyDescent="0.4">
      <c r="A11" s="3" t="s">
        <v>9</v>
      </c>
      <c r="B11" s="4">
        <f>SUM(B4:B10)</f>
        <v>143250</v>
      </c>
      <c r="C11" s="4">
        <f>SUM(C4:C10)</f>
        <v>107475.63999999998</v>
      </c>
    </row>
    <row r="12" spans="1:3" x14ac:dyDescent="0.4">
      <c r="C12" s="2"/>
    </row>
    <row r="13" spans="1:3" x14ac:dyDescent="0.4">
      <c r="A13" s="3" t="s">
        <v>18</v>
      </c>
      <c r="B13" s="5"/>
      <c r="C13" s="5"/>
    </row>
    <row r="14" spans="1:3" x14ac:dyDescent="0.4">
      <c r="C14" s="2"/>
    </row>
    <row r="15" spans="1:3" x14ac:dyDescent="0.4">
      <c r="A15" t="s">
        <v>10</v>
      </c>
      <c r="B15" s="2">
        <v>68803</v>
      </c>
      <c r="C15" s="2">
        <v>68832.399999999994</v>
      </c>
    </row>
    <row r="16" spans="1:3" x14ac:dyDescent="0.4">
      <c r="A16" t="s">
        <v>11</v>
      </c>
      <c r="B16" s="2">
        <f>27800*1.3-43</f>
        <v>36097</v>
      </c>
      <c r="C16" s="2">
        <v>36104.9</v>
      </c>
    </row>
    <row r="17" spans="1:3" x14ac:dyDescent="0.4">
      <c r="A17" t="s">
        <v>14</v>
      </c>
      <c r="B17" s="2">
        <f>29500*1.3</f>
        <v>38350</v>
      </c>
      <c r="C17" s="2">
        <v>38927.199999999997</v>
      </c>
    </row>
    <row r="18" spans="1:3" x14ac:dyDescent="0.4">
      <c r="A18" s="3" t="s">
        <v>13</v>
      </c>
      <c r="B18" s="4">
        <f>SUM(B15:B17)</f>
        <v>143250</v>
      </c>
      <c r="C18" s="4">
        <f>SUM(C15:C17)</f>
        <v>143864.5</v>
      </c>
    </row>
    <row r="19" spans="1:3" x14ac:dyDescent="0.4">
      <c r="B19" s="2"/>
      <c r="C19" s="2"/>
    </row>
    <row r="20" spans="1:3" x14ac:dyDescent="0.4">
      <c r="A20" s="3" t="s">
        <v>15</v>
      </c>
      <c r="B20" s="4">
        <f>+B11-B18</f>
        <v>0</v>
      </c>
      <c r="C20" s="4">
        <f>+C18-C11</f>
        <v>36388.860000000015</v>
      </c>
    </row>
    <row r="22" spans="1:3" x14ac:dyDescent="0.4">
      <c r="A22" s="3" t="s">
        <v>16</v>
      </c>
      <c r="C22" s="6">
        <f>+C20</f>
        <v>36388.860000000015</v>
      </c>
    </row>
    <row r="24" spans="1:3" s="3" customFormat="1" x14ac:dyDescent="0.4">
      <c r="A24" s="3" t="s">
        <v>17</v>
      </c>
      <c r="B24" s="7">
        <f>+B20-B22</f>
        <v>0</v>
      </c>
      <c r="C24" s="7">
        <f>+C20-C22</f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Voorblad</vt:lpstr>
      <vt:lpstr>Jaarrekening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Jaarekening Rekenkamer Rivierenland 2024</dc:title>
  <dc:subject>Overzicht van inkomsten en uitgaven Rekenkamer Rivierenland 2024</dc:subject>
  <dc:creator>Rekenkamer Rivierenland</dc:creator>
  <cp:lastModifiedBy>Suzan van 't Hoog</cp:lastModifiedBy>
  <cp:lastPrinted>2025-09-05T15:47:10Z</cp:lastPrinted>
  <dcterms:created xsi:type="dcterms:W3CDTF">2025-07-03T09:50:33Z</dcterms:created>
  <dcterms:modified xsi:type="dcterms:W3CDTF">2025-09-05T15:49:20Z</dcterms:modified>
</cp:coreProperties>
</file>